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227" documentId="8_{EEBEB17D-3B26-47A2-813F-4F73C37DC0AF}" xr6:coauthVersionLast="47" xr6:coauthVersionMax="47" xr10:uidLastSave="{EBFC2DF2-1A3F-4F17-881B-71E36485B40B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I11" i="1"/>
  <c r="D9" i="1"/>
  <c r="O8" i="1"/>
  <c r="L8" i="1"/>
  <c r="I8" i="1"/>
  <c r="S12" i="1"/>
  <c r="O12" i="1"/>
  <c r="S3" i="1"/>
  <c r="Q5" i="1"/>
  <c r="Q2" i="1"/>
  <c r="V2" i="1"/>
  <c r="G12" i="1"/>
  <c r="F12" i="1"/>
  <c r="E12" i="1"/>
  <c r="O6" i="1"/>
  <c r="I6" i="1"/>
  <c r="E6" i="1"/>
  <c r="L7" i="1"/>
  <c r="I7" i="1"/>
  <c r="S10" i="1" l="1"/>
  <c r="X6" i="1" l="1"/>
  <c r="X3" i="1"/>
  <c r="S9" i="1"/>
  <c r="E9" i="1"/>
  <c r="S2" i="1" l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  <author>tc={B69A4487-211E-4C9F-82AC-404BAB021E71}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  <comment ref="B9" authorId="4" shapeId="0" xr:uid="{B69A4487-211E-4C9F-82AC-404BAB021E7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amended 3/11/25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<sst xmlns="http://schemas.openxmlformats.org/spreadsheetml/2006/main" count="52" uniqueCount="39">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</sst>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  <threadedComment ref="B9" dT="2025-03-11T18:29:25.63" personId="{73D40049-5642-4B29-8DCB-76AF88983CC5}" id="{B69A4487-211E-4C9F-82AC-404BAB021E71}">
    <text>District amended 3/11/25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2" sqref="H12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58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1118180.32+1710664.39+417912.52</f>
        <v>3246757.23</v>
      </c>
      <c r="P2" s="21"/>
      <c r="Q2" s="6">
        <f>D2-E2-F2-G2-H2-I2-J2-L2-M2-O2-P2</f>
        <v>-4.6566128730773926E-10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f>58886.93+13803.88</f>
        <v>72690.81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15760.849999999999</v>
      </c>
      <c r="R9" s="7">
        <v>5309.19</v>
      </c>
      <c r="S9" s="2">
        <f>3516.5+1792.69</f>
        <v>5309.1900000000005</v>
      </c>
      <c r="T9" s="22"/>
      <c r="U9" s="30"/>
      <c r="V9" s="6">
        <f t="shared" si="3"/>
        <v>-9.0949470177292824E-13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24414.76+68298.77+64342.31+56623.27+63855.58+60408.92+56501.54+62233.03+56674.4+70326.26+59056.37+126872.7+32683.93+64867.97+70062.67+64125.01+63738.6+62196.51+65645.28</f>
        <v>1192927.8800000001</v>
      </c>
      <c r="J11" s="26">
        <v>60964.38</v>
      </c>
      <c r="K11" s="1">
        <v>45758</v>
      </c>
      <c r="L11" s="2"/>
      <c r="M11" s="26"/>
      <c r="N11" s="1"/>
      <c r="O11" s="2"/>
      <c r="P11" s="26"/>
      <c r="Q11" s="6">
        <f t="shared" si="1"/>
        <v>20407.739999999882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16327918.210000001</v>
      </c>
      <c r="E12" s="50">
        <f>SUM(E2:E11)</f>
        <v>2144514.04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2443553.21</v>
      </c>
      <c r="J12" s="51">
        <f t="shared" si="4"/>
        <v>60964.38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9144298.7300000004</v>
      </c>
      <c r="P12" s="51">
        <f t="shared" ref="P12" si="5">SUM(P2:P11)</f>
        <v>0</v>
      </c>
      <c r="Q12" s="50">
        <f>SUM(Q2:Q11)</f>
        <v>188258.3699999995</v>
      </c>
      <c r="R12" s="50">
        <f>SUM(R2:R11)</f>
        <v>2224870.79</v>
      </c>
      <c r="S12" s="50">
        <f t="shared" ref="S12:T12" si="6">SUM(S2:S11)</f>
        <v>1928421.18</v>
      </c>
      <c r="T12" s="51">
        <f t="shared" si="6"/>
        <v>0</v>
      </c>
      <c r="U12" s="50"/>
      <c r="V12" s="46">
        <f>SUM(V2:V11)</f>
        <v>296449.60999999993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2025-05-06T13:13:57Z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